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IATTAFORMA LOGISTICA\Responsabilità del Procedimento_ DL\Appalto integrato\13_Gara verifica progettazione\05_Manifestazione di interessi\MANIFESTAZIONE ASI\Allegati\"/>
    </mc:Choice>
  </mc:AlternateContent>
  <xr:revisionPtr revIDLastSave="0" documentId="13_ncr:1_{D352894E-85B6-4DD0-B637-3BE23F1217B5}" xr6:coauthVersionLast="47" xr6:coauthVersionMax="47" xr10:uidLastSave="{00000000-0000-0000-0000-000000000000}"/>
  <bookViews>
    <workbookView xWindow="-120" yWindow="-120" windowWidth="29040" windowHeight="15840" xr2:uid="{7BA9D617-F944-45AB-B104-52750CD9001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5" i="1"/>
  <c r="J33" i="1"/>
  <c r="F37" i="1"/>
  <c r="F35" i="1"/>
  <c r="F33" i="1"/>
  <c r="H37" i="1"/>
  <c r="H35" i="1"/>
  <c r="H33" i="1"/>
  <c r="C37" i="1"/>
  <c r="C35" i="1"/>
  <c r="C33" i="1"/>
  <c r="F28" i="1"/>
  <c r="F26" i="1"/>
  <c r="H28" i="1"/>
  <c r="C28" i="1"/>
  <c r="J28" i="1"/>
  <c r="J26" i="1"/>
  <c r="H26" i="1"/>
  <c r="C26" i="1"/>
  <c r="J24" i="1"/>
  <c r="H24" i="1"/>
  <c r="F24" i="1"/>
  <c r="C24" i="1"/>
  <c r="E9" i="1"/>
  <c r="K35" i="1" l="1"/>
  <c r="K33" i="1"/>
  <c r="K39" i="1" s="1"/>
  <c r="K37" i="1"/>
  <c r="K28" i="1"/>
  <c r="K26" i="1"/>
  <c r="K24" i="1"/>
  <c r="K30" i="1" l="1"/>
  <c r="K41" i="1" s="1"/>
</calcChain>
</file>

<file path=xl/sharedStrings.xml><?xml version="1.0" encoding="utf-8"?>
<sst xmlns="http://schemas.openxmlformats.org/spreadsheetml/2006/main" count="75" uniqueCount="52">
  <si>
    <t>V.02</t>
  </si>
  <si>
    <t>E.01</t>
  </si>
  <si>
    <t>I sottoscritti legali rappresentanti/procuratori degli operatori di seguito indicati</t>
  </si>
  <si>
    <t>Operatore N°</t>
  </si>
  <si>
    <t>Denominazione</t>
  </si>
  <si>
    <t>Partita Iva</t>
  </si>
  <si>
    <t>Dipendenti (anno 2023)</t>
  </si>
  <si>
    <t>Alfa</t>
  </si>
  <si>
    <t>Beta</t>
  </si>
  <si>
    <t>di concorrere come</t>
  </si>
  <si>
    <t>Organismo di ispezione di tipo A e/o di tipo C, accreditati ai sensi della norma europea UNI CEI EN ISO/IEC 17020 per le attività di verifica della progettazione delle opere, con accreditamento in corso di validità</t>
  </si>
  <si>
    <t>ai fini della manifestazione in oggetto, riportano i seguenti tre servizi (per ciascuna categoria) ritenuti maggiormente attinenti al servizio oggetto della manifestazione</t>
  </si>
  <si>
    <t>Classi e categorie opere (DM 17.06.2016</t>
  </si>
  <si>
    <t>Servizio</t>
  </si>
  <si>
    <t>Mese/Anno Servizio
(Inizio e Fine)</t>
  </si>
  <si>
    <t>Fattore ponderale relativa alla tipologia di servizio 
(Ti)</t>
  </si>
  <si>
    <t>Percentuale servizio
(%serv)</t>
  </si>
  <si>
    <t>Fattore ponderale categoria
(Pcat)</t>
  </si>
  <si>
    <t>VERIFICA DELLA PROGETTAZIONE DEFINITIVA ED ESECUTIVA AI SENSI DELL’ART. 42 DEL D.LGS 36/2023 DEL PROGETTO DENOMINATO "REALIZZAZIONE DELLA PIATTAFORMA LOGISTICA INTEGRATA FERROVIARIA INCORONATA”: OPERE FERROVIARIE CUP (MASTER) H71C18000050002 - SUPERFICI COPERTE (I LOTTO) CUP (MASTER) H71C18000050002 _ CUP (COLLEGATO) H71C18000070002 - STRADE/VIABILITÀ CUP (MASTER) H71C18000050002 _ CUP (COLLEGATO) H71C18000080002</t>
  </si>
  <si>
    <t>Servizi analoghi per calcolo punteggio premiale</t>
  </si>
  <si>
    <t>SERVIZI QUALIFICANTI IN VIABILITA'</t>
  </si>
  <si>
    <t>Tipologia di operatore</t>
  </si>
  <si>
    <t xml:space="preserve">Fattore amplificativo </t>
  </si>
  <si>
    <t>Micro impresa (&lt;=10 dipendenti)</t>
  </si>
  <si>
    <t>Piccola impresa (tra 11 e 50 dipendenti)</t>
  </si>
  <si>
    <t>Altre imprese (maggiore di 50 dipendenti)</t>
  </si>
  <si>
    <t xml:space="preserve">Categoria </t>
  </si>
  <si>
    <t>Importo di riferimento</t>
  </si>
  <si>
    <t xml:space="preserve"> </t>
  </si>
  <si>
    <t>Viabilità</t>
  </si>
  <si>
    <t>Edilizia</t>
  </si>
  <si>
    <t>Fattore Ponderale Tipologia di servizio</t>
  </si>
  <si>
    <t>Verifica PFTE</t>
  </si>
  <si>
    <t>Verifica progettazione preliminare</t>
  </si>
  <si>
    <t>Verifica progettazione definitiva</t>
  </si>
  <si>
    <t>Verifica progettazione esecutiva</t>
  </si>
  <si>
    <t>Altro (progettazione, direzione, etc)</t>
  </si>
  <si>
    <t>Fattore Ponderale Categoria</t>
  </si>
  <si>
    <t>Nome intervento</t>
  </si>
  <si>
    <t>Intervento di realizzazione…</t>
  </si>
  <si>
    <t>01/2020 - 12/2021</t>
  </si>
  <si>
    <t>Comune di …
xx.xx.xxxx</t>
  </si>
  <si>
    <r>
      <t>Valore di riferimento della categoria in esame (</t>
    </r>
    <r>
      <rPr>
        <sz val="10"/>
        <color theme="1"/>
        <rFont val="Calibri"/>
        <family val="2"/>
      </rPr>
      <t>€)</t>
    </r>
    <r>
      <rPr>
        <sz val="10"/>
        <color theme="1"/>
        <rFont val="Calibri"/>
        <family val="2"/>
        <scheme val="minor"/>
      </rPr>
      <t xml:space="preserve">
(Vcat,rif)</t>
    </r>
  </si>
  <si>
    <t>Valore del servizio 
i-esimo oggetto di valutazione (€)
(Vcat,i)</t>
  </si>
  <si>
    <t>02/2020 - 12/2021</t>
  </si>
  <si>
    <t>Totale servizi qualificanti Viabilità</t>
  </si>
  <si>
    <t>SERVIZI QUALIFICANTI IN EDILIZIA</t>
  </si>
  <si>
    <t>Totale servizi qualificanti Edilizia</t>
  </si>
  <si>
    <t>PUNTEGGIO CONSEGUITO</t>
  </si>
  <si>
    <t>Sottoscrivere in formato digitale ed allegare alla manifestazione</t>
  </si>
  <si>
    <t>Atto attestante esecuzione servizio
(estremi) / Autocertificazione</t>
  </si>
  <si>
    <t>Totale numero di dipententi in caso di raggruppamento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</si>
</sst>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/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top" wrapText="1"/>
    </xf>
    <xf numFmtId="0" fontId="0" fillId="0" borderId="18" xfId="0" applyBorder="1"/>
    <xf numFmtId="0" fontId="0" fillId="0" borderId="21" xfId="0" applyBorder="1"/>
    <xf numFmtId="0" fontId="2" fillId="0" borderId="2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2" borderId="27" xfId="0" applyFill="1" applyBorder="1"/>
    <xf numFmtId="0" fontId="0" fillId="2" borderId="16" xfId="0" applyFill="1" applyBorder="1"/>
    <xf numFmtId="0" fontId="0" fillId="2" borderId="28" xfId="0" applyFill="1" applyBorder="1"/>
    <xf numFmtId="0" fontId="0" fillId="2" borderId="15" xfId="0" applyFill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5" fontId="2" fillId="0" borderId="1" xfId="0" applyNumberFormat="1" applyFont="1" applyBorder="1"/>
    <xf numFmtId="165" fontId="2" fillId="5" borderId="29" xfId="0" applyNumberFormat="1" applyFont="1" applyFill="1" applyBorder="1" applyAlignment="1">
      <alignment horizontal="center" vertical="center"/>
    </xf>
    <xf numFmtId="165" fontId="2" fillId="5" borderId="30" xfId="0" applyNumberFormat="1" applyFont="1" applyFill="1" applyBorder="1" applyAlignment="1">
      <alignment horizontal="center" vertical="center"/>
    </xf>
    <xf numFmtId="165" fontId="2" fillId="5" borderId="26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685800</xdr:colOff>
      <xdr:row>6</xdr:row>
      <xdr:rowOff>142875</xdr:rowOff>
    </xdr:from>
    <xdr:to>
      <xdr:col>15</xdr:col>
      <xdr:colOff>1104900</xdr:colOff>
      <xdr:row>7</xdr:row>
      <xdr:rowOff>161925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FD94B39-E48E-3EFA-66E5-B2D441E5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0" y="1304925"/>
          <a:ext cx="4191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828675</xdr:colOff>
      <xdr:row>12</xdr:row>
      <xdr:rowOff>104775</xdr:rowOff>
    </xdr:from>
    <xdr:to>
      <xdr:col>15</xdr:col>
      <xdr:colOff>962025</xdr:colOff>
      <xdr:row>13</xdr:row>
      <xdr:rowOff>123825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798913E-A84F-1FB9-E2EA-055E24E1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2275" y="2428875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885825</xdr:colOff>
      <xdr:row>21</xdr:row>
      <xdr:rowOff>66675</xdr:rowOff>
    </xdr:from>
    <xdr:to>
      <xdr:col>15</xdr:col>
      <xdr:colOff>1143000</xdr:colOff>
      <xdr:row>22</xdr:row>
      <xdr:rowOff>66675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B7F34E8-338A-E482-733B-DE7B27B32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9425" y="50292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28575</xdr:colOff>
      <xdr:row>19</xdr:row>
      <xdr:rowOff>228600</xdr:rowOff>
    </xdr:from>
    <xdr:ext cx="1432315" cy="3864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3C007850-E5B9-4C23-8025-FF3733CD722B}"/>
                </a:ext>
              </a:extLst>
            </xdr:cNvPr>
            <xdr:cNvSpPr txBox="1"/>
          </xdr:nvSpPr>
          <xdr:spPr>
            <a:xfrm>
              <a:off x="12534900" y="4371975"/>
              <a:ext cx="1432315" cy="386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d>
                          <m:d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it-IT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it-IT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𝑉</m:t>
                                    </m:r>
                                  </m:e>
                                  <m:sub>
                                    <m:r>
                                      <a:rPr lang="it-IT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𝑐𝑎𝑡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it-IT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it-IT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𝑉</m:t>
                                    </m:r>
                                  </m:e>
                                  <m:sub>
                                    <m:r>
                                      <a:rPr lang="it-IT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𝑟𝑖𝑓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sSub>
                          <m:sSub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%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𝑠𝑒𝑟𝑣</m:t>
                            </m:r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it-IT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𝑐𝑎𝑡</m:t>
                        </m:r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3C007850-E5B9-4C23-8025-FF3733CD722B}"/>
                </a:ext>
              </a:extLst>
            </xdr:cNvPr>
            <xdr:cNvSpPr txBox="1"/>
          </xdr:nvSpPr>
          <xdr:spPr>
            <a:xfrm>
              <a:off x="12534900" y="4371975"/>
              <a:ext cx="1432315" cy="386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</a:rPr>
                <a:t>(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𝑇_𝑖 (𝑉_𝑐𝑎𝑡/𝑉_𝑟𝑖𝑓 ) %_(𝑠𝑒𝑟𝑣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,𝑖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 </a:t>
              </a:r>
              <a:r>
                <a:rPr lang="it-IT" sz="1100" b="0" i="0">
                  <a:latin typeface="Cambria Math" panose="02040503050406030204" pitchFamily="18" charset="0"/>
                </a:rPr>
                <a:t> 𝑃_𝑐𝑎𝑡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8</xdr:col>
      <xdr:colOff>107918</xdr:colOff>
      <xdr:row>41</xdr:row>
      <xdr:rowOff>89376</xdr:rowOff>
    </xdr:from>
    <xdr:ext cx="2068387" cy="4214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53395E8F-6280-9FC7-3118-FF98E52486FD}"/>
                </a:ext>
              </a:extLst>
            </xdr:cNvPr>
            <xdr:cNvSpPr txBox="1"/>
          </xdr:nvSpPr>
          <xdr:spPr>
            <a:xfrm>
              <a:off x="10271093" y="8871426"/>
              <a:ext cx="2068387" cy="4214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it-IT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it-IT" sz="1100" b="0" i="1">
                        <a:latin typeface="Cambria Math" panose="02040503050406030204" pitchFamily="18" charset="0"/>
                      </a:rPr>
                      <m:t> </m:t>
                    </m:r>
                    <m:nary>
                      <m:naryPr>
                        <m:chr m:val="∑"/>
                        <m:supHide m:val="on"/>
                        <m:ctrlPr>
                          <a:rPr lang="it-IT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𝑎𝑡</m:t>
                        </m:r>
                      </m:sub>
                      <m:sup/>
                      <m:e>
                        <m:d>
                          <m:dPr>
                            <m:ctrlPr>
                              <a:rPr lang="it-IT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it-IT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it-IT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𝑉</m:t>
                                        </m:r>
                                      </m:e>
                                      <m:sub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𝑐𝑎𝑡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it-IT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𝑉</m:t>
                                        </m:r>
                                      </m:e>
                                      <m:sub>
                                        <m:r>
                                          <a:rPr lang="it-IT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𝑟𝑖𝑓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  <m:sSub>
                              <m:sSubPr>
                                <m:ctrlPr>
                                  <a:rPr lang="it-IT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%</m:t>
                                </m:r>
                              </m:e>
                              <m:sub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𝑠𝑒𝑟𝑣</m:t>
                                </m:r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it-I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d>
                        <m:r>
                          <a:rPr lang="it-IT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sSub>
                          <m:sSubPr>
                            <m:ctrlP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it-I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𝑐𝑎𝑡</m:t>
                            </m:r>
                          </m:sub>
                        </m:sSub>
                      </m:e>
                    </m:nary>
                    <m:r>
                      <a:rPr lang="it-IT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53395E8F-6280-9FC7-3118-FF98E52486FD}"/>
                </a:ext>
              </a:extLst>
            </xdr:cNvPr>
            <xdr:cNvSpPr txBox="1"/>
          </xdr:nvSpPr>
          <xdr:spPr>
            <a:xfrm>
              <a:off x="10271093" y="8871426"/>
              <a:ext cx="2068387" cy="4214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b="1" i="0">
                  <a:latin typeface="Cambria Math" panose="02040503050406030204" pitchFamily="18" charset="0"/>
                </a:rPr>
                <a:t>𝑷</a:t>
              </a:r>
              <a:r>
                <a:rPr lang="it-IT" sz="1100" i="0">
                  <a:latin typeface="Cambria Math" panose="02040503050406030204" pitchFamily="18" charset="0"/>
                </a:rPr>
                <a:t>=</a:t>
              </a:r>
              <a:r>
                <a:rPr lang="it-IT" sz="1100" b="0" i="0">
                  <a:latin typeface="Cambria Math" panose="02040503050406030204" pitchFamily="18" charset="0"/>
                </a:rPr>
                <a:t>𝐹 ∑8_𝑐𝑎𝑡▒〖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(𝑇_𝑖 (𝑉_𝑐𝑎𝑡/𝑉_𝑟𝑖𝑓 ) %_(𝑠𝑒𝑟𝑣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,𝑖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)  𝑃_𝑐𝑎𝑡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 </a:t>
              </a:r>
              <a:r>
                <a:rPr lang="it-IT" sz="1100" b="0" i="0">
                  <a:latin typeface="Cambria Math" panose="02040503050406030204" pitchFamily="18" charset="0"/>
                </a:rPr>
                <a:t> </a:t>
              </a:r>
              <a:endParaRPr lang="it-IT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BE56-1BF0-4908-B693-3E884FD1B7DC}">
  <sheetPr>
    <pageSetUpPr fitToPage="1"/>
  </sheetPr>
  <dimension ref="A1:P46"/>
  <sheetViews>
    <sheetView tabSelected="1" topLeftCell="A13" zoomScale="80" zoomScaleNormal="80" workbookViewId="0">
      <selection activeCell="K41" sqref="K41:K44"/>
    </sheetView>
  </sheetViews>
  <sheetFormatPr defaultRowHeight="15" x14ac:dyDescent="0.25"/>
  <cols>
    <col min="1" max="1" width="12.5703125" customWidth="1"/>
    <col min="2" max="2" width="20.140625" customWidth="1"/>
    <col min="3" max="3" width="19.85546875" customWidth="1"/>
    <col min="4" max="4" width="22" customWidth="1"/>
    <col min="5" max="5" width="23" customWidth="1"/>
    <col min="6" max="6" width="18.28515625" customWidth="1"/>
    <col min="7" max="7" width="18.140625" customWidth="1"/>
    <col min="8" max="8" width="18.42578125" customWidth="1"/>
    <col min="9" max="9" width="15.5703125" customWidth="1"/>
    <col min="10" max="10" width="19.5703125" customWidth="1"/>
    <col min="11" max="11" width="21.7109375" customWidth="1"/>
    <col min="12" max="12" width="17" customWidth="1"/>
    <col min="13" max="13" width="15.42578125" bestFit="1" customWidth="1"/>
    <col min="14" max="14" width="9.140625" customWidth="1"/>
    <col min="15" max="15" width="35.85546875" customWidth="1"/>
    <col min="16" max="16" width="25.85546875" customWidth="1"/>
  </cols>
  <sheetData>
    <row r="1" spans="1:16" x14ac:dyDescent="0.25">
      <c r="O1" s="12" t="s">
        <v>21</v>
      </c>
      <c r="P1" s="12" t="s">
        <v>22</v>
      </c>
    </row>
    <row r="2" spans="1:16" ht="15.75" thickBot="1" x14ac:dyDescent="0.3">
      <c r="A2" s="32" t="s">
        <v>2</v>
      </c>
      <c r="B2" s="32"/>
      <c r="C2" s="32"/>
      <c r="D2" s="32"/>
      <c r="E2" s="32"/>
      <c r="O2" s="2" t="s">
        <v>23</v>
      </c>
      <c r="P2" s="2">
        <v>1.2</v>
      </c>
    </row>
    <row r="3" spans="1:16" ht="15.75" thickBot="1" x14ac:dyDescent="0.3">
      <c r="A3" s="33" t="s">
        <v>3</v>
      </c>
      <c r="B3" s="34"/>
      <c r="C3" s="8" t="s">
        <v>4</v>
      </c>
      <c r="D3" s="8" t="s">
        <v>5</v>
      </c>
      <c r="E3" s="9" t="s">
        <v>6</v>
      </c>
      <c r="O3" s="2" t="s">
        <v>24</v>
      </c>
      <c r="P3" s="2">
        <v>1.1000000000000001</v>
      </c>
    </row>
    <row r="4" spans="1:16" x14ac:dyDescent="0.25">
      <c r="A4" s="35">
        <v>1</v>
      </c>
      <c r="B4" s="36"/>
      <c r="C4" s="6" t="s">
        <v>7</v>
      </c>
      <c r="D4" s="7">
        <v>123456789</v>
      </c>
      <c r="E4" s="24">
        <v>4</v>
      </c>
      <c r="O4" s="2" t="s">
        <v>25</v>
      </c>
      <c r="P4" s="2">
        <v>1</v>
      </c>
    </row>
    <row r="5" spans="1:16" x14ac:dyDescent="0.25">
      <c r="A5" s="37">
        <v>2</v>
      </c>
      <c r="B5" s="38"/>
      <c r="C5" s="4" t="s">
        <v>8</v>
      </c>
      <c r="D5" s="4">
        <v>987654321</v>
      </c>
      <c r="E5" s="25">
        <v>5</v>
      </c>
    </row>
    <row r="6" spans="1:16" x14ac:dyDescent="0.25">
      <c r="A6" s="37">
        <v>3</v>
      </c>
      <c r="B6" s="38"/>
      <c r="C6" s="4"/>
      <c r="D6" s="4"/>
      <c r="E6" s="5"/>
      <c r="O6" s="49" t="s">
        <v>26</v>
      </c>
      <c r="P6" s="13" t="s">
        <v>27</v>
      </c>
    </row>
    <row r="7" spans="1:16" x14ac:dyDescent="0.25">
      <c r="A7" s="37">
        <v>4</v>
      </c>
      <c r="B7" s="38"/>
      <c r="C7" s="4"/>
      <c r="D7" s="4"/>
      <c r="E7" s="5"/>
      <c r="O7" s="49"/>
      <c r="P7" s="14"/>
    </row>
    <row r="8" spans="1:16" x14ac:dyDescent="0.25">
      <c r="A8" s="45"/>
      <c r="B8" s="46"/>
      <c r="C8" s="21"/>
      <c r="D8" s="21"/>
      <c r="E8" s="22"/>
      <c r="O8" s="49"/>
      <c r="P8" s="15"/>
    </row>
    <row r="9" spans="1:16" ht="15.75" thickBot="1" x14ac:dyDescent="0.3">
      <c r="A9" s="70" t="s">
        <v>51</v>
      </c>
      <c r="B9" s="71"/>
      <c r="C9" s="71"/>
      <c r="D9" s="71"/>
      <c r="E9" s="23">
        <f>SUM(E4:E8)</f>
        <v>9</v>
      </c>
      <c r="O9" s="2" t="s">
        <v>29</v>
      </c>
      <c r="P9" s="26">
        <v>21621988.5</v>
      </c>
    </row>
    <row r="10" spans="1:16" x14ac:dyDescent="0.25">
      <c r="A10" s="32" t="s">
        <v>9</v>
      </c>
      <c r="B10" s="32"/>
      <c r="C10" s="32"/>
      <c r="D10" s="32"/>
      <c r="E10" s="32"/>
      <c r="O10" s="2" t="s">
        <v>30</v>
      </c>
      <c r="P10" s="27">
        <v>1940802.65</v>
      </c>
    </row>
    <row r="11" spans="1:16" x14ac:dyDescent="0.25">
      <c r="A11" s="3"/>
      <c r="B11" s="3"/>
      <c r="C11" s="3"/>
      <c r="D11" s="3"/>
      <c r="E11" s="3"/>
      <c r="L11" s="1"/>
    </row>
    <row r="12" spans="1:16" ht="15" customHeight="1" x14ac:dyDescent="0.25">
      <c r="A12" s="47" t="s">
        <v>10</v>
      </c>
      <c r="B12" s="47"/>
      <c r="C12" s="47"/>
      <c r="D12" s="47"/>
      <c r="E12" s="47"/>
      <c r="F12" s="47"/>
      <c r="O12" s="50" t="s">
        <v>26</v>
      </c>
      <c r="P12" s="18" t="s">
        <v>31</v>
      </c>
    </row>
    <row r="13" spans="1:16" ht="13.5" customHeight="1" x14ac:dyDescent="0.25">
      <c r="A13" s="47"/>
      <c r="B13" s="47"/>
      <c r="C13" s="47"/>
      <c r="D13" s="47"/>
      <c r="E13" s="47"/>
      <c r="F13" s="47"/>
      <c r="O13" s="50"/>
      <c r="P13" s="19" t="s">
        <v>28</v>
      </c>
    </row>
    <row r="14" spans="1:16" ht="13.5" customHeight="1" x14ac:dyDescent="0.25">
      <c r="A14" s="10"/>
      <c r="B14" s="10"/>
      <c r="C14" s="10"/>
      <c r="D14" s="10"/>
      <c r="E14" s="10"/>
      <c r="F14" s="10"/>
      <c r="O14" s="50"/>
      <c r="P14" s="20"/>
    </row>
    <row r="15" spans="1:16" ht="13.5" customHeight="1" x14ac:dyDescent="0.25">
      <c r="A15" s="47" t="s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O15" s="11" t="s">
        <v>32</v>
      </c>
      <c r="P15" s="17">
        <v>0.4</v>
      </c>
    </row>
    <row r="16" spans="1:16" ht="13.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O16" s="11" t="s">
        <v>33</v>
      </c>
      <c r="P16" s="16">
        <v>0.4</v>
      </c>
    </row>
    <row r="17" spans="1:16" ht="13.5" customHeight="1" thickBot="1" x14ac:dyDescent="0.3">
      <c r="A17" s="10"/>
      <c r="B17" s="10"/>
      <c r="C17" s="10"/>
      <c r="D17" s="10"/>
      <c r="E17" s="10"/>
      <c r="F17" s="10"/>
      <c r="O17" s="11" t="s">
        <v>34</v>
      </c>
      <c r="P17" s="16">
        <v>0.8</v>
      </c>
    </row>
    <row r="18" spans="1:16" ht="54" customHeight="1" thickBot="1" x14ac:dyDescent="0.3">
      <c r="A18" s="52" t="s">
        <v>18</v>
      </c>
      <c r="B18" s="53"/>
      <c r="C18" s="53"/>
      <c r="D18" s="53"/>
      <c r="E18" s="53"/>
      <c r="F18" s="53"/>
      <c r="G18" s="53"/>
      <c r="H18" s="53"/>
      <c r="I18" s="53"/>
      <c r="J18" s="53"/>
      <c r="K18" s="54"/>
      <c r="O18" s="11" t="s">
        <v>35</v>
      </c>
      <c r="P18" s="16">
        <v>1</v>
      </c>
    </row>
    <row r="19" spans="1:16" ht="22.5" customHeight="1" thickBot="1" x14ac:dyDescent="0.3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O19" s="11" t="s">
        <v>36</v>
      </c>
      <c r="P19" s="16">
        <v>0.2</v>
      </c>
    </row>
    <row r="20" spans="1:16" ht="29.25" customHeight="1" x14ac:dyDescent="0.25">
      <c r="A20" s="42" t="s">
        <v>12</v>
      </c>
      <c r="B20" s="58" t="s">
        <v>38</v>
      </c>
      <c r="C20" s="58" t="s">
        <v>13</v>
      </c>
      <c r="D20" s="39" t="s">
        <v>14</v>
      </c>
      <c r="E20" s="39" t="s">
        <v>50</v>
      </c>
      <c r="F20" s="39" t="s">
        <v>42</v>
      </c>
      <c r="G20" s="39" t="s">
        <v>43</v>
      </c>
      <c r="H20" s="39" t="s">
        <v>15</v>
      </c>
      <c r="I20" s="39" t="s">
        <v>16</v>
      </c>
      <c r="J20" s="39" t="s">
        <v>17</v>
      </c>
      <c r="K20" s="39"/>
    </row>
    <row r="21" spans="1:16" ht="35.25" customHeight="1" x14ac:dyDescent="0.25">
      <c r="A21" s="43"/>
      <c r="B21" s="59"/>
      <c r="C21" s="59"/>
      <c r="D21" s="44"/>
      <c r="E21" s="44"/>
      <c r="F21" s="40"/>
      <c r="G21" s="40"/>
      <c r="H21" s="40"/>
      <c r="I21" s="40"/>
      <c r="J21" s="40"/>
      <c r="K21" s="40"/>
      <c r="O21" s="50" t="s">
        <v>26</v>
      </c>
      <c r="P21" s="18" t="s">
        <v>37</v>
      </c>
    </row>
    <row r="22" spans="1:16" ht="15" customHeight="1" x14ac:dyDescent="0.25">
      <c r="A22" s="62" t="s">
        <v>20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O22" s="50"/>
      <c r="P22" s="19" t="s">
        <v>28</v>
      </c>
    </row>
    <row r="23" spans="1:16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O23" s="50"/>
      <c r="P23" s="20"/>
    </row>
    <row r="24" spans="1:16" x14ac:dyDescent="0.25">
      <c r="A24" s="40" t="s">
        <v>0</v>
      </c>
      <c r="B24" s="41" t="s">
        <v>39</v>
      </c>
      <c r="C24" s="41" t="str">
        <f>O16</f>
        <v>Verifica progettazione preliminare</v>
      </c>
      <c r="D24" s="40" t="s">
        <v>40</v>
      </c>
      <c r="E24" s="40" t="s">
        <v>41</v>
      </c>
      <c r="F24" s="48">
        <f>P9</f>
        <v>21621988.5</v>
      </c>
      <c r="G24" s="48">
        <v>25000000</v>
      </c>
      <c r="H24" s="40">
        <f>P16</f>
        <v>0.4</v>
      </c>
      <c r="I24" s="51">
        <v>0.8</v>
      </c>
      <c r="J24" s="40">
        <f>P24</f>
        <v>8.8000000000000007</v>
      </c>
      <c r="K24" s="61">
        <f>H24*(G24/F24)*I24*J24</f>
        <v>3.255944752722443</v>
      </c>
      <c r="L24" s="69"/>
      <c r="O24" s="11" t="s">
        <v>29</v>
      </c>
      <c r="P24" s="17">
        <v>8.8000000000000007</v>
      </c>
    </row>
    <row r="25" spans="1:16" x14ac:dyDescent="0.25">
      <c r="A25" s="40"/>
      <c r="B25" s="39"/>
      <c r="C25" s="39"/>
      <c r="D25" s="44"/>
      <c r="E25" s="44"/>
      <c r="F25" s="48"/>
      <c r="G25" s="48"/>
      <c r="H25" s="40"/>
      <c r="I25" s="51"/>
      <c r="J25" s="40"/>
      <c r="K25" s="61"/>
      <c r="L25" s="69"/>
      <c r="O25" s="11" t="s">
        <v>30</v>
      </c>
      <c r="P25" s="16">
        <v>1.2</v>
      </c>
    </row>
    <row r="26" spans="1:16" x14ac:dyDescent="0.25">
      <c r="A26" s="40" t="s">
        <v>0</v>
      </c>
      <c r="B26" s="41" t="s">
        <v>39</v>
      </c>
      <c r="C26" s="41" t="str">
        <f>O18</f>
        <v>Verifica progettazione esecutiva</v>
      </c>
      <c r="D26" s="40" t="s">
        <v>44</v>
      </c>
      <c r="E26" s="40" t="s">
        <v>41</v>
      </c>
      <c r="F26" s="48">
        <f>P9</f>
        <v>21621988.5</v>
      </c>
      <c r="G26" s="48">
        <v>15000000</v>
      </c>
      <c r="H26" s="40">
        <f>P18</f>
        <v>1</v>
      </c>
      <c r="I26" s="51">
        <v>0.7</v>
      </c>
      <c r="J26" s="40">
        <f>P24</f>
        <v>8.8000000000000007</v>
      </c>
      <c r="K26" s="61">
        <f t="shared" ref="K26" si="0">H26*(G26/F26)*I26*J26</f>
        <v>4.2734274879482061</v>
      </c>
      <c r="L26" s="69"/>
    </row>
    <row r="27" spans="1:16" x14ac:dyDescent="0.25">
      <c r="A27" s="40"/>
      <c r="B27" s="39"/>
      <c r="C27" s="39"/>
      <c r="D27" s="44"/>
      <c r="E27" s="44"/>
      <c r="F27" s="48"/>
      <c r="G27" s="48"/>
      <c r="H27" s="40"/>
      <c r="I27" s="51"/>
      <c r="J27" s="40"/>
      <c r="K27" s="61"/>
      <c r="L27" s="69"/>
    </row>
    <row r="28" spans="1:16" x14ac:dyDescent="0.25">
      <c r="A28" s="40" t="s">
        <v>0</v>
      </c>
      <c r="B28" s="41" t="s">
        <v>39</v>
      </c>
      <c r="C28" s="41" t="str">
        <f>O19</f>
        <v>Altro (progettazione, direzione, etc)</v>
      </c>
      <c r="D28" s="40" t="s">
        <v>40</v>
      </c>
      <c r="E28" s="40" t="s">
        <v>41</v>
      </c>
      <c r="F28" s="48">
        <f>P9</f>
        <v>21621988.5</v>
      </c>
      <c r="G28" s="48">
        <v>30000000</v>
      </c>
      <c r="H28" s="40">
        <f>P19</f>
        <v>0.2</v>
      </c>
      <c r="I28" s="51">
        <v>1</v>
      </c>
      <c r="J28" s="40">
        <f>P24</f>
        <v>8.8000000000000007</v>
      </c>
      <c r="K28" s="61">
        <f t="shared" ref="K28" si="1">H28*(G28/F28)*I28*J28</f>
        <v>2.441958564541832</v>
      </c>
      <c r="L28" s="69"/>
    </row>
    <row r="29" spans="1:16" x14ac:dyDescent="0.25">
      <c r="A29" s="40"/>
      <c r="B29" s="39"/>
      <c r="C29" s="39"/>
      <c r="D29" s="44"/>
      <c r="E29" s="44"/>
      <c r="F29" s="48"/>
      <c r="G29" s="48"/>
      <c r="H29" s="40"/>
      <c r="I29" s="51"/>
      <c r="J29" s="40"/>
      <c r="K29" s="61"/>
      <c r="L29" s="69"/>
    </row>
    <row r="30" spans="1:16" x14ac:dyDescent="0.25">
      <c r="A30" s="63" t="s">
        <v>45</v>
      </c>
      <c r="B30" s="64"/>
      <c r="C30" s="64"/>
      <c r="D30" s="64"/>
      <c r="E30" s="64"/>
      <c r="F30" s="64"/>
      <c r="G30" s="64"/>
      <c r="H30" s="64"/>
      <c r="I30" s="64"/>
      <c r="J30" s="65"/>
      <c r="K30" s="72">
        <f>SUM(K24:K29)</f>
        <v>9.9713308052124816</v>
      </c>
      <c r="P30" s="1"/>
    </row>
    <row r="31" spans="1:16" x14ac:dyDescent="0.25">
      <c r="A31" s="60" t="s">
        <v>46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P31" s="1"/>
    </row>
    <row r="32" spans="1:16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P32" s="1"/>
    </row>
    <row r="33" spans="1:13" x14ac:dyDescent="0.25">
      <c r="A33" s="40" t="s">
        <v>1</v>
      </c>
      <c r="B33" s="41" t="s">
        <v>39</v>
      </c>
      <c r="C33" s="41" t="str">
        <f>O17</f>
        <v>Verifica progettazione definitiva</v>
      </c>
      <c r="D33" s="40" t="s">
        <v>40</v>
      </c>
      <c r="E33" s="40" t="s">
        <v>41</v>
      </c>
      <c r="F33" s="48">
        <f>P10</f>
        <v>1940802.65</v>
      </c>
      <c r="G33" s="48">
        <v>1000000</v>
      </c>
      <c r="H33" s="40">
        <f>P17</f>
        <v>0.8</v>
      </c>
      <c r="I33" s="51">
        <v>0.5</v>
      </c>
      <c r="J33" s="40">
        <f>P25</f>
        <v>1.2</v>
      </c>
      <c r="K33" s="61">
        <f>H33*(G33/F33)*I33*J33</f>
        <v>0.24732035480268952</v>
      </c>
      <c r="L33" s="69"/>
    </row>
    <row r="34" spans="1:13" x14ac:dyDescent="0.25">
      <c r="A34" s="40"/>
      <c r="B34" s="39"/>
      <c r="C34" s="39"/>
      <c r="D34" s="44"/>
      <c r="E34" s="44"/>
      <c r="F34" s="48"/>
      <c r="G34" s="48"/>
      <c r="H34" s="40"/>
      <c r="I34" s="51"/>
      <c r="J34" s="40"/>
      <c r="K34" s="61"/>
      <c r="L34" s="69"/>
    </row>
    <row r="35" spans="1:13" x14ac:dyDescent="0.25">
      <c r="A35" s="40" t="s">
        <v>1</v>
      </c>
      <c r="B35" s="41" t="s">
        <v>39</v>
      </c>
      <c r="C35" s="41" t="str">
        <f>O15</f>
        <v>Verifica PFTE</v>
      </c>
      <c r="D35" s="40" t="s">
        <v>44</v>
      </c>
      <c r="E35" s="40" t="s">
        <v>41</v>
      </c>
      <c r="F35" s="48">
        <f>P10</f>
        <v>1940802.65</v>
      </c>
      <c r="G35" s="48">
        <v>2200000</v>
      </c>
      <c r="H35" s="40">
        <f>P15</f>
        <v>0.4</v>
      </c>
      <c r="I35" s="51">
        <v>0.9</v>
      </c>
      <c r="J35" s="40">
        <f>P25</f>
        <v>1.2</v>
      </c>
      <c r="K35" s="61">
        <f t="shared" ref="K35" si="2">H35*(G35/F35)*I35*J35</f>
        <v>0.48969430250932522</v>
      </c>
      <c r="L35" s="69"/>
    </row>
    <row r="36" spans="1:13" x14ac:dyDescent="0.25">
      <c r="A36" s="40"/>
      <c r="B36" s="39"/>
      <c r="C36" s="39"/>
      <c r="D36" s="44"/>
      <c r="E36" s="44"/>
      <c r="F36" s="48"/>
      <c r="G36" s="48"/>
      <c r="H36" s="40"/>
      <c r="I36" s="51"/>
      <c r="J36" s="40"/>
      <c r="K36" s="61"/>
      <c r="L36" s="69"/>
    </row>
    <row r="37" spans="1:13" x14ac:dyDescent="0.25">
      <c r="A37" s="40" t="s">
        <v>1</v>
      </c>
      <c r="B37" s="41" t="s">
        <v>39</v>
      </c>
      <c r="C37" s="41" t="str">
        <f>O19</f>
        <v>Altro (progettazione, direzione, etc)</v>
      </c>
      <c r="D37" s="40" t="s">
        <v>40</v>
      </c>
      <c r="E37" s="40" t="s">
        <v>41</v>
      </c>
      <c r="F37" s="48">
        <f>P10</f>
        <v>1940802.65</v>
      </c>
      <c r="G37" s="48">
        <v>2000000</v>
      </c>
      <c r="H37" s="40">
        <f>P19</f>
        <v>0.2</v>
      </c>
      <c r="I37" s="51">
        <v>1</v>
      </c>
      <c r="J37" s="40">
        <f>P25</f>
        <v>1.2</v>
      </c>
      <c r="K37" s="61">
        <f t="shared" ref="K37" si="3">H37*(G37/F37)*I37*J37</f>
        <v>0.24732035480268952</v>
      </c>
      <c r="L37" s="69"/>
    </row>
    <row r="38" spans="1:13" x14ac:dyDescent="0.25">
      <c r="A38" s="40"/>
      <c r="B38" s="39"/>
      <c r="C38" s="39"/>
      <c r="D38" s="44"/>
      <c r="E38" s="44"/>
      <c r="F38" s="48"/>
      <c r="G38" s="48"/>
      <c r="H38" s="40"/>
      <c r="I38" s="51"/>
      <c r="J38" s="40"/>
      <c r="K38" s="61"/>
      <c r="L38" s="69"/>
      <c r="M38" s="1"/>
    </row>
    <row r="39" spans="1:13" x14ac:dyDescent="0.25">
      <c r="A39" s="63" t="s">
        <v>47</v>
      </c>
      <c r="B39" s="64"/>
      <c r="C39" s="64"/>
      <c r="D39" s="64"/>
      <c r="E39" s="64"/>
      <c r="F39" s="64"/>
      <c r="G39" s="64"/>
      <c r="H39" s="64"/>
      <c r="I39" s="64"/>
      <c r="J39" s="65"/>
      <c r="K39" s="72">
        <f>SUM(K33:K38)</f>
        <v>0.98433501211470431</v>
      </c>
    </row>
    <row r="40" spans="1:13" ht="15.75" thickBot="1" x14ac:dyDescent="0.3"/>
    <row r="41" spans="1:13" x14ac:dyDescent="0.25">
      <c r="I41" s="66" t="s">
        <v>48</v>
      </c>
      <c r="J41" s="67"/>
      <c r="K41" s="73">
        <f>P2* (K30+K39)</f>
        <v>13.146798980792623</v>
      </c>
    </row>
    <row r="42" spans="1:13" x14ac:dyDescent="0.25">
      <c r="I42" s="28"/>
      <c r="J42" s="29"/>
      <c r="K42" s="74"/>
    </row>
    <row r="43" spans="1:13" x14ac:dyDescent="0.25">
      <c r="I43" s="28"/>
      <c r="J43" s="29"/>
      <c r="K43" s="74"/>
    </row>
    <row r="44" spans="1:13" ht="15.75" thickBot="1" x14ac:dyDescent="0.3">
      <c r="I44" s="30"/>
      <c r="J44" s="31"/>
      <c r="K44" s="75"/>
    </row>
    <row r="46" spans="1:13" ht="15.75" x14ac:dyDescent="0.25">
      <c r="H46" s="68" t="s">
        <v>49</v>
      </c>
      <c r="I46" s="68"/>
      <c r="J46" s="68"/>
      <c r="K46" s="68"/>
    </row>
  </sheetData>
  <mergeCells count="106">
    <mergeCell ref="K41:K44"/>
    <mergeCell ref="A15:K16"/>
    <mergeCell ref="I41:J41"/>
    <mergeCell ref="H46:K46"/>
    <mergeCell ref="L24:L25"/>
    <mergeCell ref="L26:L27"/>
    <mergeCell ref="L28:L29"/>
    <mergeCell ref="L33:L34"/>
    <mergeCell ref="L35:L36"/>
    <mergeCell ref="L37:L38"/>
    <mergeCell ref="G37:G38"/>
    <mergeCell ref="H37:H38"/>
    <mergeCell ref="I37:I38"/>
    <mergeCell ref="J37:J38"/>
    <mergeCell ref="K37:K38"/>
    <mergeCell ref="A39:J39"/>
    <mergeCell ref="A37:A38"/>
    <mergeCell ref="B37:B38"/>
    <mergeCell ref="C37:C38"/>
    <mergeCell ref="D37:D38"/>
    <mergeCell ref="E37:E38"/>
    <mergeCell ref="F37:F38"/>
    <mergeCell ref="F35:F36"/>
    <mergeCell ref="G35:G36"/>
    <mergeCell ref="K24:K25"/>
    <mergeCell ref="K26:K27"/>
    <mergeCell ref="K28:K29"/>
    <mergeCell ref="K20:K21"/>
    <mergeCell ref="A22:K23"/>
    <mergeCell ref="A30:J30"/>
    <mergeCell ref="H35:H36"/>
    <mergeCell ref="I35:I36"/>
    <mergeCell ref="J35:J36"/>
    <mergeCell ref="K35:K36"/>
    <mergeCell ref="G33:G34"/>
    <mergeCell ref="H33:H34"/>
    <mergeCell ref="I33:I34"/>
    <mergeCell ref="J33:J34"/>
    <mergeCell ref="K33:K34"/>
    <mergeCell ref="A35:A36"/>
    <mergeCell ref="B35:B36"/>
    <mergeCell ref="C35:C36"/>
    <mergeCell ref="D35:D36"/>
    <mergeCell ref="E35:E36"/>
    <mergeCell ref="A31:K32"/>
    <mergeCell ref="A33:A34"/>
    <mergeCell ref="B33:B34"/>
    <mergeCell ref="C33:C34"/>
    <mergeCell ref="D33:D34"/>
    <mergeCell ref="E33:E34"/>
    <mergeCell ref="F33:F34"/>
    <mergeCell ref="G28:G29"/>
    <mergeCell ref="H28:H29"/>
    <mergeCell ref="G24:G25"/>
    <mergeCell ref="H24:H25"/>
    <mergeCell ref="I24:I25"/>
    <mergeCell ref="G20:G21"/>
    <mergeCell ref="H20:H21"/>
    <mergeCell ref="I20:I21"/>
    <mergeCell ref="J20:J21"/>
    <mergeCell ref="G26:G27"/>
    <mergeCell ref="A24:A25"/>
    <mergeCell ref="D24:D25"/>
    <mergeCell ref="E24:E25"/>
    <mergeCell ref="F24:F25"/>
    <mergeCell ref="O6:O8"/>
    <mergeCell ref="O12:O14"/>
    <mergeCell ref="O21:O23"/>
    <mergeCell ref="I28:I29"/>
    <mergeCell ref="J28:J29"/>
    <mergeCell ref="H26:H27"/>
    <mergeCell ref="I26:I27"/>
    <mergeCell ref="J26:J27"/>
    <mergeCell ref="J24:J25"/>
    <mergeCell ref="A18:K18"/>
    <mergeCell ref="A19:K19"/>
    <mergeCell ref="B24:B25"/>
    <mergeCell ref="C24:C25"/>
    <mergeCell ref="B26:B27"/>
    <mergeCell ref="C26:C27"/>
    <mergeCell ref="A28:A29"/>
    <mergeCell ref="D28:D29"/>
    <mergeCell ref="E28:E29"/>
    <mergeCell ref="F28:F29"/>
    <mergeCell ref="A2:E2"/>
    <mergeCell ref="A3:B3"/>
    <mergeCell ref="A4:B4"/>
    <mergeCell ref="A5:B5"/>
    <mergeCell ref="A6:B6"/>
    <mergeCell ref="A7:B7"/>
    <mergeCell ref="F20:F21"/>
    <mergeCell ref="B28:B29"/>
    <mergeCell ref="C28:C29"/>
    <mergeCell ref="A20:A21"/>
    <mergeCell ref="D20:D21"/>
    <mergeCell ref="E20:E21"/>
    <mergeCell ref="A8:B8"/>
    <mergeCell ref="A10:E10"/>
    <mergeCell ref="A12:F13"/>
    <mergeCell ref="A26:A27"/>
    <mergeCell ref="D26:D27"/>
    <mergeCell ref="E26:E27"/>
    <mergeCell ref="F26:F27"/>
    <mergeCell ref="B20:B21"/>
    <mergeCell ref="C20:C21"/>
    <mergeCell ref="A9:D9"/>
  </mergeCells>
  <phoneticPr fontId="3" type="noConversion"/>
  <pageMargins left="0.7" right="0.7" top="0.75" bottom="0.75" header="0.3" footer="0.3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De Luca</dc:creator>
  <cp:lastModifiedBy>Ilaria De Luca</cp:lastModifiedBy>
  <cp:lastPrinted>2024-10-14T09:29:15Z</cp:lastPrinted>
  <dcterms:created xsi:type="dcterms:W3CDTF">2024-10-14T09:11:49Z</dcterms:created>
  <dcterms:modified xsi:type="dcterms:W3CDTF">2024-10-16T07:26:23Z</dcterms:modified>
</cp:coreProperties>
</file>